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ข้อมูลนำเข้า ckan\"/>
    </mc:Choice>
  </mc:AlternateContent>
  <xr:revisionPtr revIDLastSave="0" documentId="13_ncr:1_{59FB101C-2D58-4AF2-AF35-42BBBD9F62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-1.1" sheetId="32" r:id="rId1"/>
  </sheets>
  <definedNames>
    <definedName name="_xlnm.Print_Area" localSheetId="0">'T-1.1'!$A$1:$N$28</definedName>
  </definedNames>
  <calcPr calcId="191029"/>
</workbook>
</file>

<file path=xl/calcChain.xml><?xml version="1.0" encoding="utf-8"?>
<calcChain xmlns="http://schemas.openxmlformats.org/spreadsheetml/2006/main">
  <c r="P16" i="32" l="1"/>
  <c r="L16" i="32"/>
  <c r="P15" i="32"/>
  <c r="K15" i="32"/>
  <c r="J15" i="32"/>
  <c r="I15" i="32"/>
  <c r="P14" i="32"/>
  <c r="K14" i="32"/>
  <c r="J14" i="32"/>
  <c r="I14" i="32"/>
  <c r="P13" i="32"/>
  <c r="K13" i="32"/>
  <c r="I13" i="32"/>
  <c r="P12" i="32"/>
  <c r="K12" i="32"/>
  <c r="J12" i="32"/>
  <c r="I12" i="32"/>
  <c r="P11" i="32"/>
  <c r="L11" i="32"/>
  <c r="K11" i="32"/>
  <c r="J11" i="32"/>
  <c r="P10" i="32"/>
  <c r="K10" i="32"/>
  <c r="P9" i="32"/>
  <c r="G8" i="32"/>
  <c r="P8" i="32" s="1"/>
  <c r="F8" i="32"/>
  <c r="E8" i="32"/>
  <c r="C8" i="32"/>
  <c r="L8" i="32" l="1"/>
</calcChain>
</file>

<file path=xl/sharedStrings.xml><?xml version="1.0" encoding="utf-8"?>
<sst xmlns="http://schemas.openxmlformats.org/spreadsheetml/2006/main" count="53" uniqueCount="49">
  <si>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</si>
  <si>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</si>
  <si>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</si>
  <si>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</si>
  <si>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</si>
  <si>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</si>
  <si>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>District</t>
  </si>
  <si>
    <t>(per sq. km.)</t>
  </si>
  <si>
    <t>อำเภอ</t>
  </si>
  <si>
    <t>หมายเหตุ:</t>
  </si>
  <si>
    <t>กรมการปกครอง กระทรวงมหาดไทย</t>
  </si>
  <si>
    <t xml:space="preserve">       ที่มา:</t>
  </si>
  <si>
    <t xml:space="preserve">       Note:</t>
  </si>
  <si>
    <t xml:space="preserve">    Source:</t>
  </si>
  <si>
    <t>Department of Provincial Administration, Ministry of Interior</t>
  </si>
  <si>
    <t xml:space="preserve">Population from Registration includes those whose names are in the House Registration, </t>
  </si>
  <si>
    <t>who were born during the lunar year, which covers both nationalities of Thai and non-Thai.</t>
  </si>
  <si>
    <t>those whose names are in the Central House Registration, those who are relocating, and those</t>
  </si>
  <si>
    <t xml:space="preserve">ประชากรจากการทะเบียน หมายรวมถึง ผู้ที่มีชื่ออยู่ในทะเบียนบ้าน </t>
  </si>
  <si>
    <t xml:space="preserve">ผู้ที่มีชื่ออยู่ในทะเบียนบ้านกลาง ผู้ที่อยู่ระหว่างการย้าย และผู้ที่เกิดปีจันทรคติ </t>
  </si>
  <si>
    <t>ซึ่งรวมทั้งผู้ที่มีสัญชาติไทยและไม่ไช่สัญชาติไทย</t>
  </si>
  <si>
    <t>ประชากร (คน)</t>
  </si>
  <si>
    <t>Population (Persons)</t>
  </si>
  <si>
    <r>
      <t xml:space="preserve">Population growth rate </t>
    </r>
    <r>
      <rPr>
        <sz val="11"/>
        <rFont val="TH SarabunPSK"/>
        <family val="2"/>
      </rPr>
      <t>(Percentage)</t>
    </r>
  </si>
  <si>
    <t>การเติบโตของประชากร (ร้อยละ)</t>
  </si>
  <si>
    <t>ตาราง  1.1  ประชากรจากการทะเบียน การเติบโต และความหนาแน่นของประชากร จำแนกตามอำเภอ พ.ศ. 2563 - 2567</t>
  </si>
  <si>
    <t>Table  1.1  Population from Registration Record, Growth Rate and Density by District:  - 2020 - 2024</t>
  </si>
  <si>
    <t>(2020)</t>
  </si>
  <si>
    <t>(2021)</t>
  </si>
  <si>
    <t>(2022)</t>
  </si>
  <si>
    <t>(2023)</t>
  </si>
  <si>
    <t>(2024)</t>
  </si>
  <si>
    <t>อำเภอเมืองระยอง</t>
  </si>
  <si>
    <t>อำเภอบ้านฉาง</t>
  </si>
  <si>
    <t>อำเภอแกลง</t>
  </si>
  <si>
    <t>อำเภอวังจันทร์</t>
  </si>
  <si>
    <t>อำเภอบ้านค่าย</t>
  </si>
  <si>
    <t>อำเภอปลวกแดง</t>
  </si>
  <si>
    <t>อำเภอเขาชะเมา</t>
  </si>
  <si>
    <t>อำเภอนิคมพัฒนา</t>
  </si>
  <si>
    <t xml:space="preserve"> Mueang Rayong District</t>
  </si>
  <si>
    <t xml:space="preserve"> Ban Chang District</t>
  </si>
  <si>
    <t xml:space="preserve"> Klaeng District</t>
  </si>
  <si>
    <t xml:space="preserve"> Wang Chan District</t>
  </si>
  <si>
    <t xml:space="preserve"> Ban Khai District</t>
  </si>
  <si>
    <t xml:space="preserve"> Pluak Daeng District</t>
  </si>
  <si>
    <t xml:space="preserve"> Khao Chamao District</t>
  </si>
  <si>
    <t xml:space="preserve"> Nikhom Phatthana District</t>
  </si>
  <si>
    <t>-0.30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</si>
</sst>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9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7" fillId="0" borderId="8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3" xfId="0" applyFont="1" applyBorder="1" applyAlignment="1">
      <alignment horizontal="center"/>
    </xf>
    <xf numFmtId="0" fontId="7" fillId="0" borderId="7" xfId="0" applyFont="1" applyBorder="1"/>
    <xf numFmtId="0" fontId="7" fillId="0" borderId="2" xfId="0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indent="4"/>
    </xf>
    <xf numFmtId="0" fontId="4" fillId="0" borderId="0" xfId="0" applyFont="1" applyAlignment="1">
      <alignment horizontal="right"/>
    </xf>
    <xf numFmtId="0" fontId="7" fillId="0" borderId="5" xfId="0" quotePrefix="1" applyFont="1" applyBorder="1" applyAlignment="1">
      <alignment horizontal="center"/>
    </xf>
    <xf numFmtId="2" fontId="5" fillId="0" borderId="0" xfId="0" applyNumberFormat="1" applyFont="1"/>
    <xf numFmtId="2" fontId="4" fillId="0" borderId="0" xfId="0" applyNumberFormat="1" applyFont="1"/>
    <xf numFmtId="2" fontId="7" fillId="0" borderId="10" xfId="0" applyNumberFormat="1" applyFont="1" applyBorder="1"/>
    <xf numFmtId="2" fontId="2" fillId="0" borderId="10" xfId="0" applyNumberFormat="1" applyFont="1" applyBorder="1"/>
    <xf numFmtId="0" fontId="7" fillId="0" borderId="11" xfId="0" applyFont="1" applyBorder="1" applyAlignment="1">
      <alignment horizontal="center"/>
    </xf>
    <xf numFmtId="2" fontId="2" fillId="0" borderId="11" xfId="0" applyNumberFormat="1" applyFont="1" applyBorder="1" applyAlignment="1">
      <alignment horizontal="right"/>
    </xf>
    <xf numFmtId="2" fontId="7" fillId="0" borderId="10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2" fontId="2" fillId="0" borderId="3" xfId="0" applyNumberFormat="1" applyFont="1" applyBorder="1" applyAlignment="1">
      <alignment horizontal="right"/>
    </xf>
    <xf numFmtId="2" fontId="7" fillId="0" borderId="2" xfId="0" applyNumberFormat="1" applyFont="1" applyBorder="1" applyAlignment="1">
      <alignment horizontal="right"/>
    </xf>
    <xf numFmtId="2" fontId="7" fillId="0" borderId="3" xfId="0" applyNumberFormat="1" applyFont="1" applyBorder="1" applyAlignment="1">
      <alignment horizontal="right"/>
    </xf>
    <xf numFmtId="49" fontId="7" fillId="0" borderId="2" xfId="0" applyNumberFormat="1" applyFont="1" applyBorder="1" applyAlignment="1">
      <alignment horizontal="right"/>
    </xf>
    <xf numFmtId="3" fontId="2" fillId="0" borderId="2" xfId="1" applyNumberFormat="1" applyFont="1" applyBorder="1" applyAlignment="1"/>
    <xf numFmtId="3" fontId="7" fillId="0" borderId="2" xfId="1" applyNumberFormat="1" applyFont="1" applyBorder="1"/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</cellXfs>
  <cellStyles count="4">
    <cellStyle name="Comma 2" xfId="1" xr:uid="{BEF54116-EED3-433C-9E40-EC9DDEFD9888}"/>
    <cellStyle name="Normal 2" xfId="2" xr:uid="{C1A5D822-6B3A-4F32-9494-48D984372544}"/>
    <cellStyle name="Normal 3" xfId="3" xr:uid="{E2BEA0AE-0849-40CB-868A-07A4DC19CC60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504825</xdr:colOff>
      <xdr:row>3</xdr:row>
      <xdr:rowOff>95251</xdr:rowOff>
    </xdr:from>
    <xdr:to>
      <xdr:col>15</xdr:col>
      <xdr:colOff>247650</xdr:colOff>
      <xdr:row>4</xdr:row>
      <xdr:rowOff>200026</xdr:rowOff>
    </xdr:to>
    <xdr:sp macro="" textlink="">
      <xdr:nvSpPr>
        <xdr:cNvPr id="2" name="Flowchart: Delay 1">
          <a:extLst>
            <a:ext uri="{FF2B5EF4-FFF2-40B4-BE49-F238E27FC236}">
              <a16:creationId xmlns:a16="http://schemas.microsoft.com/office/drawing/2014/main" id="{70967A27-E8D7-49C4-92C9-6AD463CD1C87}"/>
            </a:ext>
          </a:extLst>
        </xdr:cNvPr>
        <xdr:cNvSpPr/>
      </xdr:nvSpPr>
      <xdr:spPr bwMode="auto">
        <a:xfrm>
          <a:off x="9580245" y="773431"/>
          <a:ext cx="299085" cy="325755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DB094-18DB-4964-A477-5F733F4B63FD}">
  <sheetPr>
    <tabColor rgb="FF00B0F0"/>
  </sheetPr>
  <dimension ref="A1:V22"/>
  <sheetViews>
    <sheetView showGridLines="0" tabSelected="1" zoomScaleNormal="100" workbookViewId="0">
      <selection activeCell="E8" sqref="E8"/>
    </sheetView>
  </sheetViews>
  <sheetFormatPr defaultColWidth="9.125" defaultRowHeight="21" x14ac:dyDescent="0.6"/>
  <cols>
    <col min="1" max="1" width="7" style="3" customWidth="1"/>
    <col min="2" max="2" width="11.375" style="3" customWidth="1"/>
    <col min="3" max="6" width="9.375" style="3" customWidth="1"/>
    <col min="7" max="7" width="9.75" style="3" customWidth="1"/>
    <col min="8" max="11" width="9.375" style="3" customWidth="1"/>
    <col min="12" max="12" width="17" style="3" customWidth="1"/>
    <col min="13" max="13" width="21" style="3" customWidth="1"/>
    <col min="14" max="14" width="7.75" style="3" customWidth="1"/>
    <col min="15" max="15" width="9.125" style="3"/>
    <col min="16" max="16" width="0" style="3" hidden="1" customWidth="1"/>
    <col min="17" max="21" width="9.125" style="3"/>
    <col min="22" max="22" width="0" style="3" hidden="1" customWidth="1"/>
    <col min="23" max="16384" width="9.125" style="3"/>
  </cols>
  <sheetData>
    <row r="1" spans="1:22" s="1" customFormat="1" x14ac:dyDescent="0.6">
      <c r="A1" s="1" t="s">
        <v>25</v>
      </c>
      <c r="B1" s="20"/>
    </row>
    <row r="2" spans="1:22" s="2" customFormat="1" x14ac:dyDescent="0.6">
      <c r="A2" s="1" t="s">
        <v>26</v>
      </c>
      <c r="B2" s="20"/>
    </row>
    <row r="3" spans="1:22" s="4" customFormat="1" ht="19.8" x14ac:dyDescent="0.55000000000000004">
      <c r="A3" s="39" t="s">
        <v>8</v>
      </c>
      <c r="B3" s="40"/>
      <c r="C3" s="45" t="s">
        <v>21</v>
      </c>
      <c r="D3" s="45"/>
      <c r="E3" s="45"/>
      <c r="F3" s="45"/>
      <c r="G3" s="46"/>
      <c r="H3" s="45" t="s">
        <v>24</v>
      </c>
      <c r="I3" s="45"/>
      <c r="J3" s="45"/>
      <c r="K3" s="46"/>
      <c r="L3" s="28" t="s">
        <v>3</v>
      </c>
      <c r="M3" s="47" t="s">
        <v>6</v>
      </c>
    </row>
    <row r="4" spans="1:22" s="4" customFormat="1" ht="19.8" x14ac:dyDescent="0.55000000000000004">
      <c r="A4" s="41"/>
      <c r="B4" s="42"/>
      <c r="C4" s="38" t="s">
        <v>22</v>
      </c>
      <c r="D4" s="38"/>
      <c r="E4" s="38"/>
      <c r="F4" s="38"/>
      <c r="G4" s="50"/>
      <c r="H4" s="38" t="s">
        <v>23</v>
      </c>
      <c r="I4" s="38"/>
      <c r="J4" s="38"/>
      <c r="K4" s="50"/>
      <c r="L4" s="10" t="s">
        <v>4</v>
      </c>
      <c r="M4" s="48"/>
    </row>
    <row r="5" spans="1:22" s="4" customFormat="1" ht="19.8" x14ac:dyDescent="0.55000000000000004">
      <c r="A5" s="41"/>
      <c r="B5" s="42"/>
      <c r="C5" s="6"/>
      <c r="D5" s="7"/>
      <c r="E5" s="7"/>
      <c r="F5" s="7"/>
      <c r="G5" s="7"/>
      <c r="H5" s="7"/>
      <c r="I5" s="7"/>
      <c r="J5" s="7"/>
      <c r="K5" s="7"/>
      <c r="L5" s="14" t="s">
        <v>2</v>
      </c>
      <c r="M5" s="48"/>
    </row>
    <row r="6" spans="1:22" s="4" customFormat="1" ht="19.8" x14ac:dyDescent="0.55000000000000004">
      <c r="A6" s="41"/>
      <c r="B6" s="42"/>
      <c r="C6" s="16">
        <v>2563</v>
      </c>
      <c r="D6" s="16">
        <v>2564</v>
      </c>
      <c r="E6" s="16">
        <v>2565</v>
      </c>
      <c r="F6" s="14">
        <v>2566</v>
      </c>
      <c r="G6" s="9">
        <v>2567</v>
      </c>
      <c r="H6" s="16">
        <v>2564</v>
      </c>
      <c r="I6" s="16">
        <v>2565</v>
      </c>
      <c r="J6" s="14">
        <v>2566</v>
      </c>
      <c r="K6" s="9">
        <v>2567</v>
      </c>
      <c r="L6" s="14" t="s">
        <v>1</v>
      </c>
      <c r="M6" s="48"/>
    </row>
    <row r="7" spans="1:22" s="4" customFormat="1" ht="19.8" x14ac:dyDescent="0.55000000000000004">
      <c r="A7" s="43"/>
      <c r="B7" s="44"/>
      <c r="C7" s="17" t="s">
        <v>27</v>
      </c>
      <c r="D7" s="17" t="s">
        <v>28</v>
      </c>
      <c r="E7" s="17" t="s">
        <v>29</v>
      </c>
      <c r="F7" s="17" t="s">
        <v>30</v>
      </c>
      <c r="G7" s="17" t="s">
        <v>31</v>
      </c>
      <c r="H7" s="17" t="s">
        <v>28</v>
      </c>
      <c r="I7" s="17" t="s">
        <v>29</v>
      </c>
      <c r="J7" s="17" t="s">
        <v>30</v>
      </c>
      <c r="K7" s="23" t="s">
        <v>31</v>
      </c>
      <c r="L7" s="10" t="s">
        <v>7</v>
      </c>
      <c r="M7" s="49"/>
    </row>
    <row r="8" spans="1:22" s="5" customFormat="1" ht="27" customHeight="1" x14ac:dyDescent="0.55000000000000004">
      <c r="A8" s="21" t="s">
        <v>5</v>
      </c>
      <c r="B8" s="19"/>
      <c r="C8" s="36">
        <f>SUM(C9:C16)</f>
        <v>741524</v>
      </c>
      <c r="D8" s="36">
        <v>751343</v>
      </c>
      <c r="E8" s="36">
        <f>SUM(E9:E16)</f>
        <v>759386</v>
      </c>
      <c r="F8" s="36">
        <f>SUM(F9:F16)</f>
        <v>771189</v>
      </c>
      <c r="G8" s="36">
        <f t="shared" ref="G8" si="0">SUM(G9:G16)</f>
        <v>782171</v>
      </c>
      <c r="H8" s="31">
        <v>1.32</v>
      </c>
      <c r="I8" s="31">
        <v>1.06</v>
      </c>
      <c r="J8" s="32">
        <v>1.54</v>
      </c>
      <c r="K8" s="27">
        <v>1.41</v>
      </c>
      <c r="L8" s="29">
        <f>G8/V8</f>
        <v>220.20598553433464</v>
      </c>
      <c r="M8" s="18" t="s">
        <v>0</v>
      </c>
      <c r="P8" s="5">
        <f>G8/V8</f>
        <v>220.20598553433464</v>
      </c>
      <c r="V8" s="24">
        <v>3551.9969999999998</v>
      </c>
    </row>
    <row r="9" spans="1:22" s="4" customFormat="1" ht="19.8" x14ac:dyDescent="0.55000000000000004">
      <c r="A9" s="6" t="s">
        <v>32</v>
      </c>
      <c r="B9" s="6"/>
      <c r="C9" s="37">
        <v>285685</v>
      </c>
      <c r="D9" s="37">
        <v>288233</v>
      </c>
      <c r="E9" s="37">
        <v>289626</v>
      </c>
      <c r="F9" s="37">
        <v>292010</v>
      </c>
      <c r="G9" s="37">
        <v>291352</v>
      </c>
      <c r="H9" s="33">
        <v>0.85</v>
      </c>
      <c r="I9" s="33">
        <v>0.46</v>
      </c>
      <c r="J9" s="34">
        <v>0.79</v>
      </c>
      <c r="K9" s="26">
        <v>0.75</v>
      </c>
      <c r="L9" s="30">
        <v>566.28</v>
      </c>
      <c r="M9" s="6" t="s">
        <v>40</v>
      </c>
      <c r="P9" s="4">
        <f t="shared" ref="P9:P16" si="1">G9/V9</f>
        <v>566.23010142902399</v>
      </c>
      <c r="V9" s="25">
        <v>514.54700000000003</v>
      </c>
    </row>
    <row r="10" spans="1:22" s="4" customFormat="1" ht="19.8" x14ac:dyDescent="0.55000000000000004">
      <c r="A10" s="6" t="s">
        <v>33</v>
      </c>
      <c r="B10" s="6"/>
      <c r="C10" s="37">
        <v>76615</v>
      </c>
      <c r="D10" s="37">
        <v>77393</v>
      </c>
      <c r="E10" s="37">
        <v>78166</v>
      </c>
      <c r="F10" s="37">
        <v>79299</v>
      </c>
      <c r="G10" s="37">
        <v>80071</v>
      </c>
      <c r="H10" s="33">
        <v>1.01</v>
      </c>
      <c r="I10" s="33">
        <v>0.99</v>
      </c>
      <c r="J10" s="34">
        <v>1.44</v>
      </c>
      <c r="K10" s="26">
        <f t="shared" ref="I10:K15" si="2">LN(G10/F10)*100</f>
        <v>0.96882228578045082</v>
      </c>
      <c r="L10" s="30">
        <v>335.87</v>
      </c>
      <c r="M10" s="6" t="s">
        <v>41</v>
      </c>
      <c r="P10" s="4">
        <f t="shared" si="1"/>
        <v>335.9077408420452</v>
      </c>
      <c r="V10" s="25">
        <v>238.37200000000001</v>
      </c>
    </row>
    <row r="11" spans="1:22" s="4" customFormat="1" ht="19.8" x14ac:dyDescent="0.55000000000000004">
      <c r="A11" s="6" t="s">
        <v>34</v>
      </c>
      <c r="B11" s="9"/>
      <c r="C11" s="37">
        <v>130459</v>
      </c>
      <c r="D11" s="37">
        <v>130539</v>
      </c>
      <c r="E11" s="37">
        <v>130152</v>
      </c>
      <c r="F11" s="37">
        <v>129991</v>
      </c>
      <c r="G11" s="37">
        <v>130012</v>
      </c>
      <c r="H11" s="33">
        <v>0.06</v>
      </c>
      <c r="I11" s="35" t="s">
        <v>48</v>
      </c>
      <c r="J11" s="34">
        <f t="shared" si="2"/>
        <v>-0.12377809170779376</v>
      </c>
      <c r="K11" s="26">
        <f t="shared" si="2"/>
        <v>1.6153659800597336E-2</v>
      </c>
      <c r="L11" s="30">
        <f t="shared" ref="L11:L16" si="3">G11/V11</f>
        <v>164.89296263743512</v>
      </c>
      <c r="M11" s="6" t="s">
        <v>42</v>
      </c>
      <c r="P11" s="4">
        <f t="shared" si="1"/>
        <v>164.89296263743512</v>
      </c>
      <c r="V11" s="25">
        <v>788.46299999999997</v>
      </c>
    </row>
    <row r="12" spans="1:22" s="4" customFormat="1" ht="19.8" x14ac:dyDescent="0.55000000000000004">
      <c r="A12" s="8" t="s">
        <v>35</v>
      </c>
      <c r="B12" s="9"/>
      <c r="C12" s="37">
        <v>26065</v>
      </c>
      <c r="D12" s="37">
        <v>26069</v>
      </c>
      <c r="E12" s="37">
        <v>25981</v>
      </c>
      <c r="F12" s="37">
        <v>25957</v>
      </c>
      <c r="G12" s="37">
        <v>26009</v>
      </c>
      <c r="H12" s="33">
        <v>0.02</v>
      </c>
      <c r="I12" s="33">
        <f t="shared" si="2"/>
        <v>-0.33813672947824713</v>
      </c>
      <c r="J12" s="34">
        <f t="shared" si="2"/>
        <v>-9.2417889438222448E-2</v>
      </c>
      <c r="K12" s="26">
        <f t="shared" si="2"/>
        <v>0.20013092158731077</v>
      </c>
      <c r="L12" s="30">
        <v>65.81</v>
      </c>
      <c r="M12" s="6" t="s">
        <v>43</v>
      </c>
      <c r="P12" s="4">
        <f t="shared" si="1"/>
        <v>65.804088055883753</v>
      </c>
      <c r="V12" s="25">
        <v>395.24900000000002</v>
      </c>
    </row>
    <row r="13" spans="1:22" s="4" customFormat="1" ht="19.8" x14ac:dyDescent="0.55000000000000004">
      <c r="A13" s="8" t="s">
        <v>36</v>
      </c>
      <c r="B13" s="6"/>
      <c r="C13" s="37">
        <v>69537</v>
      </c>
      <c r="D13" s="37">
        <v>70537</v>
      </c>
      <c r="E13" s="37">
        <v>71559</v>
      </c>
      <c r="F13" s="37">
        <v>72526</v>
      </c>
      <c r="G13" s="37">
        <v>73404</v>
      </c>
      <c r="H13" s="33">
        <v>1.43</v>
      </c>
      <c r="I13" s="33">
        <f t="shared" si="2"/>
        <v>1.4384889413571496</v>
      </c>
      <c r="J13" s="34">
        <v>1.34</v>
      </c>
      <c r="K13" s="26">
        <f t="shared" si="2"/>
        <v>1.2033311787173644</v>
      </c>
      <c r="L13" s="30">
        <v>150.08000000000001</v>
      </c>
      <c r="M13" s="6" t="s">
        <v>44</v>
      </c>
      <c r="P13" s="4">
        <f t="shared" si="1"/>
        <v>150.08740990645606</v>
      </c>
      <c r="V13" s="25">
        <v>489.07499999999999</v>
      </c>
    </row>
    <row r="14" spans="1:22" s="4" customFormat="1" ht="19.8" x14ac:dyDescent="0.55000000000000004">
      <c r="A14" s="8" t="s">
        <v>37</v>
      </c>
      <c r="B14" s="9"/>
      <c r="C14" s="37">
        <v>75524</v>
      </c>
      <c r="D14" s="37">
        <v>78531</v>
      </c>
      <c r="E14" s="37">
        <v>81278</v>
      </c>
      <c r="F14" s="37">
        <v>85663</v>
      </c>
      <c r="G14" s="37">
        <v>89631</v>
      </c>
      <c r="H14" s="33">
        <v>3.9</v>
      </c>
      <c r="I14" s="33">
        <f t="shared" si="2"/>
        <v>3.4381925935501165</v>
      </c>
      <c r="J14" s="34">
        <f t="shared" si="2"/>
        <v>5.2545616526457817</v>
      </c>
      <c r="K14" s="26">
        <f t="shared" si="2"/>
        <v>4.5280248531044709</v>
      </c>
      <c r="L14" s="30">
        <v>144.96</v>
      </c>
      <c r="M14" s="6" t="s">
        <v>45</v>
      </c>
      <c r="P14" s="4">
        <f t="shared" si="1"/>
        <v>144.95399787495896</v>
      </c>
      <c r="V14" s="25">
        <v>618.34100000000001</v>
      </c>
    </row>
    <row r="15" spans="1:22" s="4" customFormat="1" ht="19.8" x14ac:dyDescent="0.55000000000000004">
      <c r="A15" s="6" t="s">
        <v>38</v>
      </c>
      <c r="B15" s="9"/>
      <c r="C15" s="37">
        <v>23669</v>
      </c>
      <c r="D15" s="37">
        <v>23649</v>
      </c>
      <c r="E15" s="37">
        <v>23666</v>
      </c>
      <c r="F15" s="37">
        <v>23609</v>
      </c>
      <c r="G15" s="37">
        <v>23578</v>
      </c>
      <c r="H15" s="35">
        <v>-0.08</v>
      </c>
      <c r="I15" s="33">
        <f t="shared" si="2"/>
        <v>7.1858821648614318E-2</v>
      </c>
      <c r="J15" s="34">
        <f t="shared" si="2"/>
        <v>-0.24114236962909241</v>
      </c>
      <c r="K15" s="26">
        <f t="shared" si="2"/>
        <v>-0.1313921396140475</v>
      </c>
      <c r="L15" s="30">
        <v>87.33</v>
      </c>
      <c r="M15" s="6" t="s">
        <v>46</v>
      </c>
      <c r="P15" s="4">
        <f t="shared" si="1"/>
        <v>87.342100388960915</v>
      </c>
      <c r="V15" s="25">
        <v>269.95</v>
      </c>
    </row>
    <row r="16" spans="1:22" s="4" customFormat="1" ht="19.8" x14ac:dyDescent="0.55000000000000004">
      <c r="A16" s="6" t="s">
        <v>39</v>
      </c>
      <c r="B16" s="9"/>
      <c r="C16" s="37">
        <v>53970</v>
      </c>
      <c r="D16" s="37">
        <v>56392</v>
      </c>
      <c r="E16" s="37">
        <v>58958</v>
      </c>
      <c r="F16" s="37">
        <v>62134</v>
      </c>
      <c r="G16" s="37">
        <v>68114</v>
      </c>
      <c r="H16" s="33">
        <v>4.41</v>
      </c>
      <c r="I16" s="33">
        <v>4.3899999999999997</v>
      </c>
      <c r="J16" s="34">
        <v>5.18</v>
      </c>
      <c r="K16" s="26">
        <v>4.71</v>
      </c>
      <c r="L16" s="30">
        <f t="shared" si="3"/>
        <v>286.19327731092437</v>
      </c>
      <c r="M16" s="6" t="s">
        <v>47</v>
      </c>
      <c r="P16" s="4">
        <f t="shared" si="1"/>
        <v>286.19327731092437</v>
      </c>
      <c r="V16" s="25">
        <v>238</v>
      </c>
    </row>
    <row r="17" spans="1:13" s="4" customFormat="1" ht="19.8" x14ac:dyDescent="0.55000000000000004">
      <c r="A17" s="38"/>
      <c r="B17" s="38"/>
      <c r="C17" s="13"/>
      <c r="D17" s="12"/>
      <c r="E17" s="15"/>
      <c r="F17" s="13"/>
      <c r="G17" s="13"/>
      <c r="H17" s="13"/>
      <c r="I17" s="13"/>
      <c r="J17" s="12"/>
      <c r="K17" s="15"/>
      <c r="L17" s="15"/>
      <c r="M17" s="11"/>
    </row>
    <row r="18" spans="1:13" s="4" customFormat="1" ht="18" x14ac:dyDescent="0.5">
      <c r="A18" s="22" t="s">
        <v>9</v>
      </c>
      <c r="B18" s="4" t="s">
        <v>18</v>
      </c>
      <c r="H18" s="22" t="s">
        <v>12</v>
      </c>
      <c r="I18" s="4" t="s">
        <v>15</v>
      </c>
    </row>
    <row r="19" spans="1:13" s="4" customFormat="1" ht="18" x14ac:dyDescent="0.5">
      <c r="A19" s="22"/>
      <c r="B19" s="4" t="s">
        <v>19</v>
      </c>
      <c r="H19" s="22"/>
      <c r="I19" s="4" t="s">
        <v>17</v>
      </c>
    </row>
    <row r="20" spans="1:13" s="4" customFormat="1" ht="18" x14ac:dyDescent="0.5">
      <c r="A20" s="22"/>
      <c r="B20" s="4" t="s">
        <v>20</v>
      </c>
      <c r="H20" s="22"/>
      <c r="I20" s="4" t="s">
        <v>16</v>
      </c>
    </row>
    <row r="21" spans="1:13" s="4" customFormat="1" ht="18" x14ac:dyDescent="0.5">
      <c r="A21" s="22" t="s">
        <v>11</v>
      </c>
      <c r="B21" s="4" t="s">
        <v>10</v>
      </c>
      <c r="H21" s="22" t="s">
        <v>13</v>
      </c>
      <c r="I21" s="4" t="s">
        <v>14</v>
      </c>
    </row>
    <row r="22" spans="1:13" s="4" customFormat="1" ht="19.8" x14ac:dyDescent="0.55000000000000004">
      <c r="A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</sheetData>
  <mergeCells count="7">
    <mergeCell ref="A17:B17"/>
    <mergeCell ref="A3:B7"/>
    <mergeCell ref="C3:G3"/>
    <mergeCell ref="H3:K3"/>
    <mergeCell ref="M3:M7"/>
    <mergeCell ref="C4:G4"/>
    <mergeCell ref="H4:K4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NSO21</cp:lastModifiedBy>
  <cp:lastPrinted>2026-01-08T02:47:01Z</cp:lastPrinted>
  <dcterms:created xsi:type="dcterms:W3CDTF">2004-08-16T17:13:42Z</dcterms:created>
  <dcterms:modified xsi:type="dcterms:W3CDTF">2026-03-11T13:54:43Z</dcterms:modified>
</cp:coreProperties>
</file>